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终" sheetId="1" r:id="rId1"/>
    <sheet name="表格样式3" sheetId="2" state="hidden" r:id="rId2"/>
  </sheets>
  <definedNames>
    <definedName name="_xlnm.Print_Titles" localSheetId="1">'表格样式3'!$2:$2</definedName>
    <definedName name="_xlnm.Print_Titles" localSheetId="0">'终'!$2:$2</definedName>
  </definedNames>
  <calcPr fullCalcOnLoad="1"/>
</workbook>
</file>

<file path=xl/sharedStrings.xml><?xml version="1.0" encoding="utf-8"?>
<sst xmlns="http://schemas.openxmlformats.org/spreadsheetml/2006/main" count="169" uniqueCount="70">
  <si>
    <t>贵阳市医疗保障局2021年公开招聘事业单位工作人员成绩情况</t>
  </si>
  <si>
    <t>姓名</t>
  </si>
  <si>
    <t>准考证号</t>
  </si>
  <si>
    <t>报考单位</t>
  </si>
  <si>
    <t>报考岗位及代码</t>
  </si>
  <si>
    <t>本岗位计划招聘数</t>
  </si>
  <si>
    <t>笔试成绩</t>
  </si>
  <si>
    <t>笔试成绩60%</t>
  </si>
  <si>
    <t>面试成绩</t>
  </si>
  <si>
    <t>面试成绩40%</t>
  </si>
  <si>
    <t>笔试、面试成绩</t>
  </si>
  <si>
    <t>综合排名</t>
  </si>
  <si>
    <t>刘  丹</t>
  </si>
  <si>
    <t>1152012502829</t>
  </si>
  <si>
    <t>贵阳市医保基金监管服务中心</t>
  </si>
  <si>
    <t>1</t>
  </si>
  <si>
    <t>李  越</t>
  </si>
  <si>
    <t>1152012501609</t>
  </si>
  <si>
    <t>2</t>
  </si>
  <si>
    <t>丁文娱</t>
  </si>
  <si>
    <t>1152012503108</t>
  </si>
  <si>
    <t>3</t>
  </si>
  <si>
    <t>骆秋潞</t>
  </si>
  <si>
    <t>1152012501404</t>
  </si>
  <si>
    <t>任玉洁</t>
  </si>
  <si>
    <t>1152012502929</t>
  </si>
  <si>
    <t>张艺龄</t>
  </si>
  <si>
    <t>1152012502610</t>
  </si>
  <si>
    <t>董定佳</t>
  </si>
  <si>
    <t>1152012502926</t>
  </si>
  <si>
    <t>赵立香</t>
  </si>
  <si>
    <t>1152012500216</t>
  </si>
  <si>
    <t>卢玉梅</t>
  </si>
  <si>
    <t>1152012503426</t>
  </si>
  <si>
    <t>邱  晨</t>
  </si>
  <si>
    <t>1152012503307</t>
  </si>
  <si>
    <t>杨琳莉</t>
  </si>
  <si>
    <t>1152012503611</t>
  </si>
  <si>
    <t>徐  伟</t>
  </si>
  <si>
    <t>1152012503809</t>
  </si>
  <si>
    <t>张昊</t>
  </si>
  <si>
    <t>1152012500813</t>
  </si>
  <si>
    <t>贵阳市医药价格和招标采购服务中心</t>
  </si>
  <si>
    <t>10110001601</t>
  </si>
  <si>
    <t>李雯</t>
  </si>
  <si>
    <t>1152012502403</t>
  </si>
  <si>
    <t>杨婷婷</t>
  </si>
  <si>
    <t>1152012500703</t>
  </si>
  <si>
    <t>缺考</t>
  </si>
  <si>
    <t>王杉月</t>
  </si>
  <si>
    <t>1152012502203</t>
  </si>
  <si>
    <t>贵阳市新型农村合作医疗管理中心</t>
  </si>
  <si>
    <t>汪城羽</t>
  </si>
  <si>
    <t>1152012503701</t>
  </si>
  <si>
    <t>谢芸</t>
  </si>
  <si>
    <t>1152012501023</t>
  </si>
  <si>
    <t>谭珏</t>
  </si>
  <si>
    <t>1152012503003</t>
  </si>
  <si>
    <t>邓随羽</t>
  </si>
  <si>
    <t>1152012501827</t>
  </si>
  <si>
    <t>张紫艺</t>
  </si>
  <si>
    <t>1152012500215</t>
  </si>
  <si>
    <t>序号</t>
  </si>
  <si>
    <t>单位</t>
  </si>
  <si>
    <r>
      <t>贵阳市医保基金监管服务中心</t>
    </r>
    <r>
      <rPr>
        <sz val="10"/>
        <rFont val="Arial"/>
        <family val="2"/>
      </rPr>
      <t>15201017</t>
    </r>
  </si>
  <si>
    <t>83.8</t>
  </si>
  <si>
    <t>84.4</t>
  </si>
  <si>
    <r>
      <t>贵阳市医药价格和招标采购服务中心</t>
    </r>
    <r>
      <rPr>
        <sz val="10"/>
        <rFont val="Arial"/>
        <family val="2"/>
      </rPr>
      <t>15201016</t>
    </r>
  </si>
  <si>
    <r>
      <t xml:space="preserve">贵阳市新型农村合作医疗管理中心 </t>
    </r>
    <r>
      <rPr>
        <sz val="10"/>
        <rFont val="Arial Unicode MS"/>
        <family val="2"/>
      </rPr>
      <t>15201015</t>
    </r>
  </si>
  <si>
    <t>贵阳市新型农村合作医疗管理中心 15201015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</si>
</sst>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name val="Arial Unicode MS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1"/>
      <color indexed="10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1"/>
      <color rgb="FFFF0000"/>
      <name val="Calibri"/>
      <family val="0"/>
    </font>
    <font>
      <b/>
      <sz val="10"/>
      <name val="Calibri"/>
      <family val="0"/>
    </font>
    <font>
      <b/>
      <sz val="10"/>
      <color theme="1"/>
      <name val="宋体"/>
      <family val="0"/>
    </font>
    <font>
      <sz val="11"/>
      <name val="Calibri"/>
      <family val="0"/>
    </font>
    <font>
      <sz val="16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21" xfId="0" applyFont="1" applyFill="1" applyBorder="1" applyAlignment="1" applyProtection="1">
      <alignment horizontal="center"/>
      <protection/>
    </xf>
    <xf numFmtId="49" fontId="4" fillId="0" borderId="9" xfId="0" applyNumberFormat="1" applyFont="1" applyFill="1" applyBorder="1" applyAlignment="1" applyProtection="1">
      <alignment horizontal="center"/>
      <protection/>
    </xf>
    <xf numFmtId="49" fontId="3" fillId="0" borderId="9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49" fontId="4" fillId="0" borderId="16" xfId="0" applyNumberFormat="1" applyFont="1" applyFill="1" applyBorder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53" fillId="0" borderId="0" xfId="0" applyFont="1" applyBorder="1" applyAlignment="1">
      <alignment vertical="center"/>
    </xf>
    <xf numFmtId="49" fontId="42" fillId="33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/>
    </xf>
    <xf numFmtId="0" fontId="4" fillId="0" borderId="9" xfId="0" applyFont="1" applyFill="1" applyBorder="1" applyAlignment="1" quotePrefix="1">
      <alignment horizontal="center"/>
    </xf>
    <xf numFmtId="0" fontId="4" fillId="0" borderId="16" xfId="0" applyFont="1" applyFill="1" applyBorder="1" applyAlignment="1" quotePrefix="1">
      <alignment horizontal="center"/>
    </xf>
    <xf numFmtId="0" fontId="5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90" zoomScaleNormal="90" zoomScaleSheetLayoutView="100" workbookViewId="0" topLeftCell="A1">
      <selection activeCell="Q15" sqref="Q15"/>
    </sheetView>
  </sheetViews>
  <sheetFormatPr defaultColWidth="9.00390625" defaultRowHeight="15"/>
  <cols>
    <col min="1" max="1" width="7.421875" style="0" customWidth="1"/>
    <col min="2" max="2" width="14.421875" style="0" customWidth="1"/>
    <col min="3" max="3" width="33.57421875" style="0" customWidth="1"/>
    <col min="4" max="4" width="14.421875" style="0" customWidth="1"/>
    <col min="5" max="5" width="8.00390625" style="0" customWidth="1"/>
    <col min="6" max="6" width="9.28125" style="0" customWidth="1"/>
    <col min="7" max="7" width="9.421875" style="2" customWidth="1"/>
    <col min="8" max="8" width="9.00390625" style="2" customWidth="1"/>
    <col min="9" max="9" width="9.421875" style="2" customWidth="1"/>
    <col min="10" max="10" width="9.421875" style="3" customWidth="1"/>
    <col min="11" max="11" width="9.421875" style="2" customWidth="1"/>
    <col min="12" max="12" width="12.8515625" style="2" bestFit="1" customWidth="1"/>
    <col min="13" max="13" width="5.57421875" style="2" customWidth="1"/>
    <col min="14" max="14" width="5.28125" style="2" customWidth="1"/>
  </cols>
  <sheetData>
    <row r="1" spans="1:14" ht="28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41"/>
      <c r="M1" s="41"/>
      <c r="N1" s="41"/>
    </row>
    <row r="2" spans="1:11" s="1" customFormat="1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4" ht="20.25" customHeight="1">
      <c r="A3" s="45" t="s">
        <v>12</v>
      </c>
      <c r="B3" s="54" t="s">
        <v>13</v>
      </c>
      <c r="C3" s="45" t="s">
        <v>14</v>
      </c>
      <c r="D3" s="46">
        <v>10110001701</v>
      </c>
      <c r="E3" s="46">
        <v>1</v>
      </c>
      <c r="F3" s="47">
        <v>199.5</v>
      </c>
      <c r="G3" s="47">
        <v>39.9</v>
      </c>
      <c r="H3" s="47">
        <v>83.8</v>
      </c>
      <c r="I3" s="47">
        <v>33.52</v>
      </c>
      <c r="J3" s="47">
        <v>73.42</v>
      </c>
      <c r="K3" s="47" t="s">
        <v>15</v>
      </c>
      <c r="L3"/>
      <c r="M3"/>
      <c r="N3"/>
    </row>
    <row r="4" spans="1:14" ht="20.25" customHeight="1">
      <c r="A4" s="45" t="s">
        <v>16</v>
      </c>
      <c r="B4" s="54" t="s">
        <v>17</v>
      </c>
      <c r="C4" s="45" t="s">
        <v>14</v>
      </c>
      <c r="D4" s="46">
        <v>10110001701</v>
      </c>
      <c r="E4" s="46">
        <v>1</v>
      </c>
      <c r="F4" s="47">
        <v>195.5</v>
      </c>
      <c r="G4" s="47">
        <v>39.1</v>
      </c>
      <c r="H4" s="47">
        <v>84.4</v>
      </c>
      <c r="I4" s="47">
        <v>33.760000000000005</v>
      </c>
      <c r="J4" s="47">
        <v>72.86000000000001</v>
      </c>
      <c r="K4" s="47" t="s">
        <v>18</v>
      </c>
      <c r="L4"/>
      <c r="M4"/>
      <c r="N4"/>
    </row>
    <row r="5" spans="1:14" ht="20.25" customHeight="1">
      <c r="A5" s="45" t="s">
        <v>19</v>
      </c>
      <c r="B5" s="54" t="s">
        <v>20</v>
      </c>
      <c r="C5" s="45" t="s">
        <v>14</v>
      </c>
      <c r="D5" s="46">
        <v>10110001701</v>
      </c>
      <c r="E5" s="46">
        <v>1</v>
      </c>
      <c r="F5" s="47">
        <v>197</v>
      </c>
      <c r="G5" s="47">
        <v>39.4</v>
      </c>
      <c r="H5" s="47">
        <v>79.8</v>
      </c>
      <c r="I5" s="47">
        <v>31.92</v>
      </c>
      <c r="J5" s="47">
        <v>71.32</v>
      </c>
      <c r="K5" s="47" t="s">
        <v>21</v>
      </c>
      <c r="L5"/>
      <c r="M5"/>
      <c r="N5"/>
    </row>
    <row r="6" spans="1:11" ht="13.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4" ht="20.25" customHeight="1">
      <c r="A7" s="45" t="s">
        <v>22</v>
      </c>
      <c r="B7" s="54" t="s">
        <v>23</v>
      </c>
      <c r="C7" s="45" t="s">
        <v>14</v>
      </c>
      <c r="D7" s="46">
        <v>10110001702</v>
      </c>
      <c r="E7" s="46">
        <v>1</v>
      </c>
      <c r="F7" s="47">
        <v>208.5</v>
      </c>
      <c r="G7" s="47">
        <v>41.7</v>
      </c>
      <c r="H7" s="47">
        <v>87.2</v>
      </c>
      <c r="I7" s="47">
        <v>34.88</v>
      </c>
      <c r="J7" s="47">
        <v>76.58000000000001</v>
      </c>
      <c r="K7" s="53">
        <v>1</v>
      </c>
      <c r="L7"/>
      <c r="M7"/>
      <c r="N7"/>
    </row>
    <row r="8" spans="1:14" ht="20.25" customHeight="1">
      <c r="A8" s="45" t="s">
        <v>24</v>
      </c>
      <c r="B8" s="54" t="s">
        <v>25</v>
      </c>
      <c r="C8" s="45" t="s">
        <v>14</v>
      </c>
      <c r="D8" s="46">
        <v>10110001702</v>
      </c>
      <c r="E8" s="46">
        <v>1</v>
      </c>
      <c r="F8" s="47">
        <v>206</v>
      </c>
      <c r="G8" s="47">
        <v>41.2</v>
      </c>
      <c r="H8" s="47">
        <v>82.8</v>
      </c>
      <c r="I8" s="47">
        <v>33.12</v>
      </c>
      <c r="J8" s="47">
        <v>74.32</v>
      </c>
      <c r="K8" s="53">
        <v>2</v>
      </c>
      <c r="L8"/>
      <c r="M8"/>
      <c r="N8"/>
    </row>
    <row r="9" spans="1:14" ht="20.25" customHeight="1">
      <c r="A9" s="45" t="s">
        <v>26</v>
      </c>
      <c r="B9" s="54" t="s">
        <v>27</v>
      </c>
      <c r="C9" s="45" t="s">
        <v>14</v>
      </c>
      <c r="D9" s="46">
        <v>10110001702</v>
      </c>
      <c r="E9" s="46">
        <v>1</v>
      </c>
      <c r="F9" s="47">
        <v>205</v>
      </c>
      <c r="G9" s="47">
        <v>40.99999999999999</v>
      </c>
      <c r="H9" s="47">
        <v>81.2</v>
      </c>
      <c r="I9" s="47">
        <v>32.480000000000004</v>
      </c>
      <c r="J9" s="47">
        <v>73.47999999999999</v>
      </c>
      <c r="K9" s="53">
        <v>3</v>
      </c>
      <c r="L9"/>
      <c r="M9"/>
      <c r="N9"/>
    </row>
    <row r="10" spans="1:11" ht="13.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4" ht="20.25" customHeight="1">
      <c r="A11" s="45" t="s">
        <v>28</v>
      </c>
      <c r="B11" s="54" t="s">
        <v>29</v>
      </c>
      <c r="C11" s="45" t="s">
        <v>14</v>
      </c>
      <c r="D11" s="46">
        <v>10110001703</v>
      </c>
      <c r="E11" s="46">
        <v>2</v>
      </c>
      <c r="F11" s="47">
        <v>170</v>
      </c>
      <c r="G11" s="47">
        <v>34</v>
      </c>
      <c r="H11" s="47">
        <v>85.2</v>
      </c>
      <c r="I11" s="47">
        <v>34.080000000000005</v>
      </c>
      <c r="J11" s="47">
        <v>68.08000000000001</v>
      </c>
      <c r="K11" s="53">
        <v>1</v>
      </c>
      <c r="L11"/>
      <c r="M11"/>
      <c r="N11"/>
    </row>
    <row r="12" spans="1:14" ht="20.25" customHeight="1">
      <c r="A12" s="45" t="s">
        <v>30</v>
      </c>
      <c r="B12" s="54" t="s">
        <v>31</v>
      </c>
      <c r="C12" s="45" t="s">
        <v>14</v>
      </c>
      <c r="D12" s="46">
        <v>10110001703</v>
      </c>
      <c r="E12" s="46">
        <v>2</v>
      </c>
      <c r="F12" s="47">
        <v>163</v>
      </c>
      <c r="G12" s="47">
        <v>32.6</v>
      </c>
      <c r="H12" s="47">
        <v>85.8</v>
      </c>
      <c r="I12" s="47">
        <v>34.32</v>
      </c>
      <c r="J12" s="47">
        <v>66.92</v>
      </c>
      <c r="K12" s="53">
        <v>2</v>
      </c>
      <c r="L12"/>
      <c r="M12"/>
      <c r="N12"/>
    </row>
    <row r="13" spans="1:14" ht="20.25" customHeight="1">
      <c r="A13" s="45" t="s">
        <v>32</v>
      </c>
      <c r="B13" s="54" t="s">
        <v>33</v>
      </c>
      <c r="C13" s="45" t="s">
        <v>14</v>
      </c>
      <c r="D13" s="46">
        <v>10110001703</v>
      </c>
      <c r="E13" s="46">
        <v>2</v>
      </c>
      <c r="F13" s="47">
        <v>170.5</v>
      </c>
      <c r="G13" s="47">
        <v>34.1</v>
      </c>
      <c r="H13" s="47">
        <v>79.2</v>
      </c>
      <c r="I13" s="47">
        <v>31.680000000000003</v>
      </c>
      <c r="J13" s="47">
        <v>65.78</v>
      </c>
      <c r="K13" s="53">
        <v>3</v>
      </c>
      <c r="L13"/>
      <c r="M13"/>
      <c r="N13"/>
    </row>
    <row r="14" spans="1:14" ht="20.25" customHeight="1">
      <c r="A14" s="45" t="s">
        <v>34</v>
      </c>
      <c r="B14" s="54" t="s">
        <v>35</v>
      </c>
      <c r="C14" s="45" t="s">
        <v>14</v>
      </c>
      <c r="D14" s="46">
        <v>10110001703</v>
      </c>
      <c r="E14" s="46">
        <v>2</v>
      </c>
      <c r="F14" s="47">
        <v>165</v>
      </c>
      <c r="G14" s="47">
        <v>33</v>
      </c>
      <c r="H14" s="47">
        <v>79</v>
      </c>
      <c r="I14" s="47">
        <v>31.6</v>
      </c>
      <c r="J14" s="47">
        <v>64.6</v>
      </c>
      <c r="K14" s="53">
        <v>4</v>
      </c>
      <c r="L14"/>
      <c r="M14"/>
      <c r="N14"/>
    </row>
    <row r="15" spans="1:14" ht="20.25" customHeight="1">
      <c r="A15" s="45" t="s">
        <v>36</v>
      </c>
      <c r="B15" s="54" t="s">
        <v>37</v>
      </c>
      <c r="C15" s="45" t="s">
        <v>14</v>
      </c>
      <c r="D15" s="46">
        <v>10110001703</v>
      </c>
      <c r="E15" s="46">
        <v>2</v>
      </c>
      <c r="F15" s="47">
        <v>165</v>
      </c>
      <c r="G15" s="47">
        <v>33</v>
      </c>
      <c r="H15" s="47">
        <v>75.4</v>
      </c>
      <c r="I15" s="47">
        <v>30.160000000000004</v>
      </c>
      <c r="J15" s="47">
        <v>63.16</v>
      </c>
      <c r="K15" s="53">
        <v>5</v>
      </c>
      <c r="L15"/>
      <c r="M15"/>
      <c r="N15"/>
    </row>
    <row r="16" spans="1:14" ht="20.25" customHeight="1">
      <c r="A16" s="45" t="s">
        <v>38</v>
      </c>
      <c r="B16" s="54" t="s">
        <v>39</v>
      </c>
      <c r="C16" s="45" t="s">
        <v>14</v>
      </c>
      <c r="D16" s="46">
        <v>10110001703</v>
      </c>
      <c r="E16" s="46">
        <v>2</v>
      </c>
      <c r="F16" s="47">
        <v>161.5</v>
      </c>
      <c r="G16" s="47">
        <v>32.3</v>
      </c>
      <c r="H16" s="47">
        <v>75</v>
      </c>
      <c r="I16" s="47">
        <v>30</v>
      </c>
      <c r="J16" s="47">
        <v>62.3</v>
      </c>
      <c r="K16" s="53">
        <v>6</v>
      </c>
      <c r="L16"/>
      <c r="M16"/>
      <c r="N16"/>
    </row>
    <row r="17" spans="1:14" ht="1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/>
      <c r="M17"/>
      <c r="N17"/>
    </row>
    <row r="18" spans="1:13" ht="20.25" customHeight="1">
      <c r="A18" s="48" t="s">
        <v>40</v>
      </c>
      <c r="B18" s="49" t="s">
        <v>41</v>
      </c>
      <c r="C18" s="50" t="s">
        <v>42</v>
      </c>
      <c r="D18" s="46" t="s">
        <v>43</v>
      </c>
      <c r="E18" s="46">
        <v>1</v>
      </c>
      <c r="F18" s="51">
        <v>217.5</v>
      </c>
      <c r="G18" s="47">
        <v>43.5</v>
      </c>
      <c r="H18" s="47">
        <v>79.8</v>
      </c>
      <c r="I18" s="47">
        <v>31.92</v>
      </c>
      <c r="J18" s="47">
        <v>75.42</v>
      </c>
      <c r="K18" s="53">
        <v>1</v>
      </c>
      <c r="L18"/>
      <c r="M18"/>
    </row>
    <row r="19" spans="1:13" ht="20.25" customHeight="1">
      <c r="A19" s="48" t="s">
        <v>44</v>
      </c>
      <c r="B19" s="49" t="s">
        <v>45</v>
      </c>
      <c r="C19" s="50" t="s">
        <v>42</v>
      </c>
      <c r="D19" s="49" t="s">
        <v>43</v>
      </c>
      <c r="E19" s="49" t="s">
        <v>15</v>
      </c>
      <c r="F19" s="51">
        <v>208.5</v>
      </c>
      <c r="G19" s="47">
        <v>41.7</v>
      </c>
      <c r="H19" s="47">
        <v>77.8</v>
      </c>
      <c r="I19" s="47">
        <v>31.12</v>
      </c>
      <c r="J19" s="47">
        <v>72.82000000000001</v>
      </c>
      <c r="K19" s="53">
        <v>2</v>
      </c>
      <c r="L19"/>
      <c r="M19"/>
    </row>
    <row r="20" spans="1:13" ht="20.25" customHeight="1">
      <c r="A20" s="48" t="s">
        <v>46</v>
      </c>
      <c r="B20" s="49" t="s">
        <v>47</v>
      </c>
      <c r="C20" s="50" t="s">
        <v>42</v>
      </c>
      <c r="D20" s="46" t="s">
        <v>43</v>
      </c>
      <c r="E20" s="46">
        <v>1</v>
      </c>
      <c r="F20" s="51">
        <v>211</v>
      </c>
      <c r="G20" s="47">
        <v>42.2</v>
      </c>
      <c r="H20" s="50" t="s">
        <v>48</v>
      </c>
      <c r="I20" s="50" t="s">
        <v>48</v>
      </c>
      <c r="J20" s="47"/>
      <c r="K20" s="53"/>
      <c r="L20"/>
      <c r="M20"/>
    </row>
    <row r="21" spans="1:11" ht="13.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3" ht="20.25" customHeight="1">
      <c r="A22" s="45" t="s">
        <v>49</v>
      </c>
      <c r="B22" s="52" t="s">
        <v>50</v>
      </c>
      <c r="C22" s="50" t="s">
        <v>51</v>
      </c>
      <c r="D22" s="46">
        <v>10110001501</v>
      </c>
      <c r="E22" s="46">
        <v>2</v>
      </c>
      <c r="F22" s="47">
        <v>220.5</v>
      </c>
      <c r="G22" s="47">
        <v>44.1</v>
      </c>
      <c r="H22" s="47">
        <v>82</v>
      </c>
      <c r="I22" s="47">
        <v>32.800000000000004</v>
      </c>
      <c r="J22" s="47">
        <v>76.9</v>
      </c>
      <c r="K22" s="53">
        <v>1</v>
      </c>
      <c r="L22"/>
      <c r="M22"/>
    </row>
    <row r="23" spans="1:13" ht="20.25" customHeight="1">
      <c r="A23" s="46" t="s">
        <v>52</v>
      </c>
      <c r="B23" s="52" t="s">
        <v>53</v>
      </c>
      <c r="C23" s="50" t="s">
        <v>51</v>
      </c>
      <c r="D23" s="46">
        <v>10110001501</v>
      </c>
      <c r="E23" s="46">
        <v>2</v>
      </c>
      <c r="F23" s="47">
        <v>187.5</v>
      </c>
      <c r="G23" s="47">
        <v>37.5</v>
      </c>
      <c r="H23" s="47">
        <v>81.6</v>
      </c>
      <c r="I23" s="47">
        <v>32.64</v>
      </c>
      <c r="J23" s="47">
        <v>70.14</v>
      </c>
      <c r="K23" s="53">
        <v>2</v>
      </c>
      <c r="L23"/>
      <c r="M23"/>
    </row>
    <row r="24" spans="1:13" ht="20.25" customHeight="1">
      <c r="A24" s="46" t="s">
        <v>54</v>
      </c>
      <c r="B24" s="52" t="s">
        <v>55</v>
      </c>
      <c r="C24" s="50" t="s">
        <v>51</v>
      </c>
      <c r="D24" s="46">
        <v>10110001501</v>
      </c>
      <c r="E24" s="46">
        <v>2</v>
      </c>
      <c r="F24" s="47">
        <v>195.5</v>
      </c>
      <c r="G24" s="47">
        <v>39.1</v>
      </c>
      <c r="H24" s="47">
        <v>77.4</v>
      </c>
      <c r="I24" s="47">
        <v>30.960000000000004</v>
      </c>
      <c r="J24" s="47">
        <v>70.06</v>
      </c>
      <c r="K24" s="53">
        <v>3</v>
      </c>
      <c r="L24"/>
      <c r="M24"/>
    </row>
    <row r="25" spans="1:13" ht="20.25" customHeight="1">
      <c r="A25" s="46" t="s">
        <v>56</v>
      </c>
      <c r="B25" s="52" t="s">
        <v>57</v>
      </c>
      <c r="C25" s="50" t="s">
        <v>51</v>
      </c>
      <c r="D25" s="46">
        <v>10110001501</v>
      </c>
      <c r="E25" s="46">
        <v>2</v>
      </c>
      <c r="F25" s="47">
        <v>184</v>
      </c>
      <c r="G25" s="47">
        <v>36.8</v>
      </c>
      <c r="H25" s="47">
        <v>74.8</v>
      </c>
      <c r="I25" s="47">
        <v>29.92</v>
      </c>
      <c r="J25" s="47">
        <v>66.72</v>
      </c>
      <c r="K25" s="53">
        <v>4</v>
      </c>
      <c r="L25"/>
      <c r="M25"/>
    </row>
    <row r="26" spans="1:13" ht="20.25" customHeight="1">
      <c r="A26" s="46" t="s">
        <v>58</v>
      </c>
      <c r="B26" s="52" t="s">
        <v>59</v>
      </c>
      <c r="C26" s="50" t="s">
        <v>51</v>
      </c>
      <c r="D26" s="46">
        <v>10110001501</v>
      </c>
      <c r="E26" s="46">
        <v>2</v>
      </c>
      <c r="F26" s="47">
        <v>182.5</v>
      </c>
      <c r="G26" s="47">
        <v>36.5</v>
      </c>
      <c r="H26" s="47">
        <v>70.6</v>
      </c>
      <c r="I26" s="47">
        <v>28.24</v>
      </c>
      <c r="J26" s="47">
        <v>64.74</v>
      </c>
      <c r="K26" s="53">
        <v>5</v>
      </c>
      <c r="L26"/>
      <c r="M26"/>
    </row>
    <row r="27" spans="1:13" ht="20.25" customHeight="1">
      <c r="A27" s="46" t="s">
        <v>60</v>
      </c>
      <c r="B27" s="52" t="s">
        <v>61</v>
      </c>
      <c r="C27" s="50" t="s">
        <v>51</v>
      </c>
      <c r="D27" s="46">
        <v>10110001501</v>
      </c>
      <c r="E27" s="46">
        <v>2</v>
      </c>
      <c r="F27" s="47">
        <v>179</v>
      </c>
      <c r="G27" s="47">
        <v>35.8</v>
      </c>
      <c r="H27" s="47">
        <v>72.2</v>
      </c>
      <c r="I27" s="47">
        <v>28.880000000000003</v>
      </c>
      <c r="J27" s="47">
        <v>64.68</v>
      </c>
      <c r="K27" s="53">
        <v>6</v>
      </c>
      <c r="L27"/>
      <c r="M27"/>
    </row>
  </sheetData>
  <sheetProtection/>
  <mergeCells count="5">
    <mergeCell ref="A1:K1"/>
    <mergeCell ref="A6:K6"/>
    <mergeCell ref="A10:K10"/>
    <mergeCell ref="A17:K17"/>
    <mergeCell ref="A21:K21"/>
  </mergeCells>
  <printOptions horizontalCentered="1"/>
  <pageMargins left="0.5118055555555555" right="0.5506944444444445" top="0.3541666666666667" bottom="0.3145833333333333" header="0.39305555555555555" footer="0.3145833333333333"/>
  <pageSetup fitToHeight="1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SheetLayoutView="100" workbookViewId="0" topLeftCell="A1">
      <selection activeCell="A1" sqref="A1:K1"/>
    </sheetView>
  </sheetViews>
  <sheetFormatPr defaultColWidth="9.00390625" defaultRowHeight="15"/>
  <cols>
    <col min="1" max="1" width="4.421875" style="0" customWidth="1"/>
    <col min="2" max="2" width="7.421875" style="0" customWidth="1"/>
    <col min="3" max="3" width="14.421875" style="0" customWidth="1"/>
    <col min="4" max="4" width="41.8515625" style="0" customWidth="1"/>
    <col min="5" max="5" width="14.421875" style="0" customWidth="1"/>
    <col min="6" max="6" width="9.28125" style="0" customWidth="1"/>
    <col min="7" max="7" width="9.421875" style="2" customWidth="1"/>
    <col min="8" max="8" width="9.00390625" style="2" customWidth="1"/>
    <col min="9" max="9" width="9.421875" style="2" customWidth="1"/>
    <col min="10" max="10" width="9.421875" style="3" customWidth="1"/>
    <col min="11" max="11" width="9.421875" style="2" customWidth="1"/>
    <col min="12" max="12" width="12.8515625" style="2" bestFit="1" customWidth="1"/>
    <col min="13" max="13" width="5.57421875" style="2" customWidth="1"/>
    <col min="14" max="14" width="5.28125" style="2" customWidth="1"/>
  </cols>
  <sheetData>
    <row r="1" spans="1:14" ht="36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41"/>
      <c r="M1" s="41"/>
      <c r="N1" s="41"/>
    </row>
    <row r="2" spans="1:11" s="1" customFormat="1" ht="36.75" customHeight="1">
      <c r="A2" s="4" t="s">
        <v>62</v>
      </c>
      <c r="B2" s="5" t="s">
        <v>1</v>
      </c>
      <c r="C2" s="5" t="s">
        <v>2</v>
      </c>
      <c r="D2" s="5" t="s">
        <v>63</v>
      </c>
      <c r="E2" s="5" t="s">
        <v>4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4" ht="25.5" customHeight="1">
      <c r="A3" s="7">
        <v>1</v>
      </c>
      <c r="B3" s="8" t="s">
        <v>12</v>
      </c>
      <c r="C3" s="55" t="s">
        <v>13</v>
      </c>
      <c r="D3" s="10" t="s">
        <v>64</v>
      </c>
      <c r="E3" s="9">
        <v>10110001701</v>
      </c>
      <c r="F3" s="11">
        <v>199.5</v>
      </c>
      <c r="G3" s="12">
        <v>39.9</v>
      </c>
      <c r="H3" s="12" t="s">
        <v>65</v>
      </c>
      <c r="I3" s="12">
        <v>33.52</v>
      </c>
      <c r="J3" s="42">
        <f>G3+I3</f>
        <v>73.42</v>
      </c>
      <c r="K3" s="12" t="s">
        <v>15</v>
      </c>
      <c r="L3">
        <f>F3/3</f>
        <v>66.5</v>
      </c>
      <c r="M3">
        <f>L3*0.6</f>
        <v>39.9</v>
      </c>
      <c r="N3">
        <f>H3*0.4</f>
        <v>33.52</v>
      </c>
    </row>
    <row r="4" spans="1:14" ht="25.5" customHeight="1">
      <c r="A4" s="7">
        <v>2</v>
      </c>
      <c r="B4" s="13" t="s">
        <v>19</v>
      </c>
      <c r="C4" s="56" t="s">
        <v>20</v>
      </c>
      <c r="D4" s="15" t="s">
        <v>64</v>
      </c>
      <c r="E4" s="14">
        <v>10110001701</v>
      </c>
      <c r="F4" s="16">
        <v>197</v>
      </c>
      <c r="G4" s="12">
        <v>39.4</v>
      </c>
      <c r="H4" s="17">
        <v>79.8</v>
      </c>
      <c r="I4" s="12">
        <v>31.92</v>
      </c>
      <c r="J4" s="42">
        <f aca="true" t="shared" si="0" ref="J4:J16">G4+I4</f>
        <v>71.32</v>
      </c>
      <c r="K4" s="12" t="s">
        <v>21</v>
      </c>
      <c r="L4">
        <f aca="true" t="shared" si="1" ref="L4:L23">F4/3</f>
        <v>65.66666666666667</v>
      </c>
      <c r="M4">
        <f aca="true" t="shared" si="2" ref="M4:M23">L4*0.6</f>
        <v>39.4</v>
      </c>
      <c r="N4">
        <f aca="true" t="shared" si="3" ref="N4:N15">H4*0.4</f>
        <v>31.92</v>
      </c>
    </row>
    <row r="5" spans="1:14" ht="25.5" customHeight="1">
      <c r="A5" s="7">
        <v>3</v>
      </c>
      <c r="B5" s="18" t="s">
        <v>16</v>
      </c>
      <c r="C5" s="57" t="s">
        <v>17</v>
      </c>
      <c r="D5" s="20" t="s">
        <v>64</v>
      </c>
      <c r="E5" s="19">
        <v>10110001701</v>
      </c>
      <c r="F5" s="21">
        <v>195.5</v>
      </c>
      <c r="G5" s="12">
        <v>39.1</v>
      </c>
      <c r="H5" s="12" t="s">
        <v>66</v>
      </c>
      <c r="I5" s="12">
        <v>33.760000000000005</v>
      </c>
      <c r="J5" s="42">
        <f t="shared" si="0"/>
        <v>72.86000000000001</v>
      </c>
      <c r="K5" s="12" t="s">
        <v>18</v>
      </c>
      <c r="L5">
        <f t="shared" si="1"/>
        <v>65.16666666666667</v>
      </c>
      <c r="M5">
        <f t="shared" si="2"/>
        <v>39.1</v>
      </c>
      <c r="N5">
        <f t="shared" si="3"/>
        <v>33.760000000000005</v>
      </c>
    </row>
    <row r="6" spans="1:14" ht="25.5" customHeight="1">
      <c r="A6" s="7">
        <v>4</v>
      </c>
      <c r="B6" s="8" t="s">
        <v>22</v>
      </c>
      <c r="C6" s="55" t="s">
        <v>23</v>
      </c>
      <c r="D6" s="10" t="s">
        <v>64</v>
      </c>
      <c r="E6" s="9">
        <v>10110001702</v>
      </c>
      <c r="F6" s="22">
        <v>208.5</v>
      </c>
      <c r="G6" s="23">
        <v>41.7</v>
      </c>
      <c r="H6" s="23">
        <v>87.2</v>
      </c>
      <c r="I6" s="23">
        <v>34.88</v>
      </c>
      <c r="J6" s="42">
        <f t="shared" si="0"/>
        <v>76.58000000000001</v>
      </c>
      <c r="K6" s="23">
        <v>1</v>
      </c>
      <c r="L6">
        <f t="shared" si="1"/>
        <v>69.5</v>
      </c>
      <c r="M6">
        <f t="shared" si="2"/>
        <v>41.699999999999996</v>
      </c>
      <c r="N6">
        <f t="shared" si="3"/>
        <v>34.88</v>
      </c>
    </row>
    <row r="7" spans="1:14" ht="25.5" customHeight="1">
      <c r="A7" s="7">
        <v>5</v>
      </c>
      <c r="B7" s="13" t="s">
        <v>24</v>
      </c>
      <c r="C7" s="56" t="s">
        <v>25</v>
      </c>
      <c r="D7" s="15" t="s">
        <v>64</v>
      </c>
      <c r="E7" s="14">
        <v>10110001702</v>
      </c>
      <c r="F7" s="24">
        <v>206</v>
      </c>
      <c r="G7" s="23">
        <v>41.2</v>
      </c>
      <c r="H7" s="23">
        <v>82.8</v>
      </c>
      <c r="I7" s="23">
        <v>33.12</v>
      </c>
      <c r="J7" s="42">
        <f t="shared" si="0"/>
        <v>74.32</v>
      </c>
      <c r="K7" s="23">
        <v>2</v>
      </c>
      <c r="L7">
        <f t="shared" si="1"/>
        <v>68.66666666666667</v>
      </c>
      <c r="M7">
        <f t="shared" si="2"/>
        <v>41.2</v>
      </c>
      <c r="N7">
        <f t="shared" si="3"/>
        <v>33.12</v>
      </c>
    </row>
    <row r="8" spans="1:14" ht="25.5" customHeight="1">
      <c r="A8" s="7">
        <v>6</v>
      </c>
      <c r="B8" s="18" t="s">
        <v>26</v>
      </c>
      <c r="C8" s="57" t="s">
        <v>27</v>
      </c>
      <c r="D8" s="20" t="s">
        <v>64</v>
      </c>
      <c r="E8" s="19">
        <v>10110001702</v>
      </c>
      <c r="F8" s="25">
        <v>205</v>
      </c>
      <c r="G8" s="23">
        <v>40.99999999999999</v>
      </c>
      <c r="H8" s="23">
        <v>81.2</v>
      </c>
      <c r="I8" s="23">
        <v>32.480000000000004</v>
      </c>
      <c r="J8" s="42">
        <f t="shared" si="0"/>
        <v>73.47999999999999</v>
      </c>
      <c r="K8" s="23">
        <v>3</v>
      </c>
      <c r="L8">
        <f t="shared" si="1"/>
        <v>68.33333333333333</v>
      </c>
      <c r="M8">
        <f t="shared" si="2"/>
        <v>40.99999999999999</v>
      </c>
      <c r="N8">
        <f t="shared" si="3"/>
        <v>32.480000000000004</v>
      </c>
    </row>
    <row r="9" spans="1:14" ht="25.5" customHeight="1">
      <c r="A9" s="7">
        <v>7</v>
      </c>
      <c r="B9" s="8" t="s">
        <v>32</v>
      </c>
      <c r="C9" s="55" t="s">
        <v>33</v>
      </c>
      <c r="D9" s="10" t="s">
        <v>64</v>
      </c>
      <c r="E9" s="9">
        <v>10110001703</v>
      </c>
      <c r="F9" s="22">
        <v>170.5</v>
      </c>
      <c r="G9" s="23">
        <v>34.1</v>
      </c>
      <c r="H9" s="23">
        <v>79.2</v>
      </c>
      <c r="I9" s="23">
        <v>31.680000000000003</v>
      </c>
      <c r="J9" s="42">
        <f t="shared" si="0"/>
        <v>65.78</v>
      </c>
      <c r="K9" s="23">
        <v>3</v>
      </c>
      <c r="L9">
        <f t="shared" si="1"/>
        <v>56.833333333333336</v>
      </c>
      <c r="M9">
        <f t="shared" si="2"/>
        <v>34.1</v>
      </c>
      <c r="N9">
        <f t="shared" si="3"/>
        <v>31.680000000000003</v>
      </c>
    </row>
    <row r="10" spans="1:14" ht="25.5" customHeight="1">
      <c r="A10" s="7">
        <v>8</v>
      </c>
      <c r="B10" s="13" t="s">
        <v>28</v>
      </c>
      <c r="C10" s="56" t="s">
        <v>29</v>
      </c>
      <c r="D10" s="15" t="s">
        <v>64</v>
      </c>
      <c r="E10" s="14">
        <v>10110001703</v>
      </c>
      <c r="F10" s="24">
        <v>170</v>
      </c>
      <c r="G10" s="23">
        <v>34</v>
      </c>
      <c r="H10" s="23">
        <v>85.2</v>
      </c>
      <c r="I10" s="23">
        <v>34.080000000000005</v>
      </c>
      <c r="J10" s="42">
        <f t="shared" si="0"/>
        <v>68.08000000000001</v>
      </c>
      <c r="K10" s="23">
        <v>1</v>
      </c>
      <c r="L10">
        <f t="shared" si="1"/>
        <v>56.666666666666664</v>
      </c>
      <c r="M10">
        <f t="shared" si="2"/>
        <v>34</v>
      </c>
      <c r="N10">
        <f t="shared" si="3"/>
        <v>34.080000000000005</v>
      </c>
    </row>
    <row r="11" spans="1:14" ht="25.5" customHeight="1">
      <c r="A11" s="7">
        <v>9</v>
      </c>
      <c r="B11" s="13" t="s">
        <v>34</v>
      </c>
      <c r="C11" s="56" t="s">
        <v>35</v>
      </c>
      <c r="D11" s="15" t="s">
        <v>64</v>
      </c>
      <c r="E11" s="14">
        <v>10110001703</v>
      </c>
      <c r="F11" s="24">
        <v>165</v>
      </c>
      <c r="G11" s="23">
        <v>33</v>
      </c>
      <c r="H11" s="23">
        <v>79</v>
      </c>
      <c r="I11" s="23">
        <v>31.6</v>
      </c>
      <c r="J11" s="42">
        <f t="shared" si="0"/>
        <v>64.6</v>
      </c>
      <c r="K11" s="23">
        <v>4</v>
      </c>
      <c r="L11">
        <f t="shared" si="1"/>
        <v>55</v>
      </c>
      <c r="M11">
        <f t="shared" si="2"/>
        <v>33</v>
      </c>
      <c r="N11">
        <f t="shared" si="3"/>
        <v>31.6</v>
      </c>
    </row>
    <row r="12" spans="1:14" ht="25.5" customHeight="1">
      <c r="A12" s="7">
        <v>10</v>
      </c>
      <c r="B12" s="13" t="s">
        <v>36</v>
      </c>
      <c r="C12" s="56" t="s">
        <v>37</v>
      </c>
      <c r="D12" s="15" t="s">
        <v>64</v>
      </c>
      <c r="E12" s="14">
        <v>10110001703</v>
      </c>
      <c r="F12" s="24">
        <v>165</v>
      </c>
      <c r="G12" s="23">
        <v>33</v>
      </c>
      <c r="H12" s="23">
        <v>75.4</v>
      </c>
      <c r="I12" s="23">
        <v>30.160000000000004</v>
      </c>
      <c r="J12" s="42">
        <f t="shared" si="0"/>
        <v>63.160000000000004</v>
      </c>
      <c r="K12" s="23">
        <v>5</v>
      </c>
      <c r="L12">
        <f t="shared" si="1"/>
        <v>55</v>
      </c>
      <c r="M12">
        <f t="shared" si="2"/>
        <v>33</v>
      </c>
      <c r="N12">
        <f t="shared" si="3"/>
        <v>30.160000000000004</v>
      </c>
    </row>
    <row r="13" spans="1:14" ht="25.5" customHeight="1">
      <c r="A13" s="7">
        <v>11</v>
      </c>
      <c r="B13" s="13" t="s">
        <v>30</v>
      </c>
      <c r="C13" s="56" t="s">
        <v>31</v>
      </c>
      <c r="D13" s="15" t="s">
        <v>64</v>
      </c>
      <c r="E13" s="14">
        <v>10110001703</v>
      </c>
      <c r="F13" s="24">
        <v>163</v>
      </c>
      <c r="G13" s="23">
        <v>32.6</v>
      </c>
      <c r="H13" s="23">
        <v>85.8</v>
      </c>
      <c r="I13" s="23">
        <v>34.32</v>
      </c>
      <c r="J13" s="42">
        <f t="shared" si="0"/>
        <v>66.92</v>
      </c>
      <c r="K13" s="23">
        <v>2</v>
      </c>
      <c r="L13">
        <f t="shared" si="1"/>
        <v>54.333333333333336</v>
      </c>
      <c r="M13">
        <f t="shared" si="2"/>
        <v>32.6</v>
      </c>
      <c r="N13">
        <f t="shared" si="3"/>
        <v>34.32</v>
      </c>
    </row>
    <row r="14" spans="1:14" ht="25.5" customHeight="1">
      <c r="A14" s="7">
        <v>12</v>
      </c>
      <c r="B14" s="18" t="s">
        <v>38</v>
      </c>
      <c r="C14" s="57" t="s">
        <v>39</v>
      </c>
      <c r="D14" s="20" t="s">
        <v>64</v>
      </c>
      <c r="E14" s="19">
        <v>10110001703</v>
      </c>
      <c r="F14" s="25">
        <v>161.5</v>
      </c>
      <c r="G14" s="23">
        <v>32.3</v>
      </c>
      <c r="H14" s="23">
        <v>75</v>
      </c>
      <c r="I14" s="23">
        <v>30</v>
      </c>
      <c r="J14" s="42">
        <f t="shared" si="0"/>
        <v>62.3</v>
      </c>
      <c r="K14" s="23">
        <v>6</v>
      </c>
      <c r="L14">
        <f t="shared" si="1"/>
        <v>53.833333333333336</v>
      </c>
      <c r="M14">
        <f t="shared" si="2"/>
        <v>32.3</v>
      </c>
      <c r="N14">
        <f t="shared" si="3"/>
        <v>30</v>
      </c>
    </row>
    <row r="15" spans="1:14" ht="25.5" customHeight="1">
      <c r="A15" s="7">
        <v>13</v>
      </c>
      <c r="B15" s="26" t="s">
        <v>40</v>
      </c>
      <c r="C15" s="27" t="s">
        <v>41</v>
      </c>
      <c r="D15" s="28" t="s">
        <v>67</v>
      </c>
      <c r="E15" s="14" t="s">
        <v>43</v>
      </c>
      <c r="F15" s="29">
        <v>217.5</v>
      </c>
      <c r="G15" s="23">
        <v>43.5</v>
      </c>
      <c r="H15" s="23">
        <v>79.8</v>
      </c>
      <c r="I15" s="43">
        <v>31.92</v>
      </c>
      <c r="J15" s="44">
        <f t="shared" si="0"/>
        <v>75.42</v>
      </c>
      <c r="K15" s="23">
        <v>1</v>
      </c>
      <c r="L15">
        <f t="shared" si="1"/>
        <v>72.5</v>
      </c>
      <c r="M15">
        <f t="shared" si="2"/>
        <v>43.5</v>
      </c>
      <c r="N15" s="2">
        <f t="shared" si="3"/>
        <v>31.92</v>
      </c>
    </row>
    <row r="16" spans="1:14" ht="25.5" customHeight="1">
      <c r="A16" s="7">
        <v>14</v>
      </c>
      <c r="B16" s="26" t="s">
        <v>46</v>
      </c>
      <c r="C16" s="27" t="s">
        <v>47</v>
      </c>
      <c r="D16" s="28" t="s">
        <v>67</v>
      </c>
      <c r="E16" s="14" t="s">
        <v>43</v>
      </c>
      <c r="F16" s="29">
        <v>211</v>
      </c>
      <c r="G16" s="23">
        <v>42.2</v>
      </c>
      <c r="H16" s="23" t="s">
        <v>48</v>
      </c>
      <c r="I16" s="23" t="s">
        <v>48</v>
      </c>
      <c r="J16" s="44" t="e">
        <f t="shared" si="0"/>
        <v>#VALUE!</v>
      </c>
      <c r="K16" s="23"/>
      <c r="L16">
        <f t="shared" si="1"/>
        <v>70.33333333333333</v>
      </c>
      <c r="M16">
        <f t="shared" si="2"/>
        <v>42.199999999999996</v>
      </c>
      <c r="N16" s="2" t="e">
        <f aca="true" t="shared" si="4" ref="N16:N23">H16*0.4</f>
        <v>#VALUE!</v>
      </c>
    </row>
    <row r="17" spans="1:14" ht="25.5" customHeight="1">
      <c r="A17" s="7">
        <v>15</v>
      </c>
      <c r="B17" s="30" t="s">
        <v>44</v>
      </c>
      <c r="C17" s="31" t="s">
        <v>45</v>
      </c>
      <c r="D17" s="32" t="s">
        <v>67</v>
      </c>
      <c r="E17" s="31" t="s">
        <v>43</v>
      </c>
      <c r="F17" s="33">
        <v>208.5</v>
      </c>
      <c r="G17" s="23">
        <v>41.7</v>
      </c>
      <c r="H17" s="23">
        <v>77.8</v>
      </c>
      <c r="I17" s="43">
        <v>31.12</v>
      </c>
      <c r="J17" s="44">
        <f aca="true" t="shared" si="5" ref="J17:J23">G17+I17</f>
        <v>72.82000000000001</v>
      </c>
      <c r="K17" s="23">
        <v>2</v>
      </c>
      <c r="L17">
        <f t="shared" si="1"/>
        <v>69.5</v>
      </c>
      <c r="M17">
        <f t="shared" si="2"/>
        <v>41.699999999999996</v>
      </c>
      <c r="N17" s="2">
        <f t="shared" si="4"/>
        <v>31.12</v>
      </c>
    </row>
    <row r="18" spans="1:14" ht="25.5" customHeight="1">
      <c r="A18" s="7">
        <v>16</v>
      </c>
      <c r="B18" s="34" t="s">
        <v>49</v>
      </c>
      <c r="C18" s="35" t="s">
        <v>50</v>
      </c>
      <c r="D18" s="36" t="s">
        <v>68</v>
      </c>
      <c r="E18" s="9">
        <v>10110001501</v>
      </c>
      <c r="F18" s="22">
        <v>220.5</v>
      </c>
      <c r="G18" s="23">
        <v>44.1</v>
      </c>
      <c r="H18" s="23">
        <v>82</v>
      </c>
      <c r="I18" s="43">
        <v>32.800000000000004</v>
      </c>
      <c r="J18" s="44">
        <f t="shared" si="5"/>
        <v>76.9</v>
      </c>
      <c r="K18" s="23">
        <v>1</v>
      </c>
      <c r="L18">
        <f t="shared" si="1"/>
        <v>73.5</v>
      </c>
      <c r="M18">
        <f t="shared" si="2"/>
        <v>44.1</v>
      </c>
      <c r="N18" s="2">
        <f t="shared" si="4"/>
        <v>32.800000000000004</v>
      </c>
    </row>
    <row r="19" spans="1:14" ht="25.5" customHeight="1">
      <c r="A19" s="7">
        <v>17</v>
      </c>
      <c r="B19" s="37" t="s">
        <v>54</v>
      </c>
      <c r="C19" s="38" t="s">
        <v>55</v>
      </c>
      <c r="D19" s="27" t="s">
        <v>69</v>
      </c>
      <c r="E19" s="14">
        <v>10110001501</v>
      </c>
      <c r="F19" s="24">
        <v>195.5</v>
      </c>
      <c r="G19" s="23">
        <v>39.1</v>
      </c>
      <c r="H19" s="23">
        <v>77.4</v>
      </c>
      <c r="I19" s="43">
        <v>30.960000000000004</v>
      </c>
      <c r="J19" s="44">
        <f t="shared" si="5"/>
        <v>70.06</v>
      </c>
      <c r="K19" s="23">
        <v>3</v>
      </c>
      <c r="L19">
        <f t="shared" si="1"/>
        <v>65.16666666666667</v>
      </c>
      <c r="M19">
        <f t="shared" si="2"/>
        <v>39.1</v>
      </c>
      <c r="N19" s="2">
        <f t="shared" si="4"/>
        <v>30.960000000000004</v>
      </c>
    </row>
    <row r="20" spans="1:14" ht="25.5" customHeight="1">
      <c r="A20" s="7">
        <v>18</v>
      </c>
      <c r="B20" s="37" t="s">
        <v>52</v>
      </c>
      <c r="C20" s="38" t="s">
        <v>53</v>
      </c>
      <c r="D20" s="27" t="s">
        <v>69</v>
      </c>
      <c r="E20" s="14">
        <v>10110001501</v>
      </c>
      <c r="F20" s="24">
        <v>187.5</v>
      </c>
      <c r="G20" s="23">
        <v>37.5</v>
      </c>
      <c r="H20" s="23">
        <v>81.6</v>
      </c>
      <c r="I20" s="43">
        <v>32.64</v>
      </c>
      <c r="J20" s="44">
        <f t="shared" si="5"/>
        <v>70.14</v>
      </c>
      <c r="K20" s="23">
        <v>2</v>
      </c>
      <c r="L20">
        <f t="shared" si="1"/>
        <v>62.5</v>
      </c>
      <c r="M20">
        <f t="shared" si="2"/>
        <v>37.5</v>
      </c>
      <c r="N20" s="2">
        <f t="shared" si="4"/>
        <v>32.64</v>
      </c>
    </row>
    <row r="21" spans="1:14" ht="25.5" customHeight="1">
      <c r="A21" s="7">
        <v>19</v>
      </c>
      <c r="B21" s="37" t="s">
        <v>56</v>
      </c>
      <c r="C21" s="38" t="s">
        <v>57</v>
      </c>
      <c r="D21" s="27" t="s">
        <v>69</v>
      </c>
      <c r="E21" s="14">
        <v>10110001501</v>
      </c>
      <c r="F21" s="24">
        <v>184</v>
      </c>
      <c r="G21" s="23">
        <v>36.8</v>
      </c>
      <c r="H21" s="23">
        <v>74.8</v>
      </c>
      <c r="I21" s="43">
        <v>29.92</v>
      </c>
      <c r="J21" s="44">
        <f t="shared" si="5"/>
        <v>66.72</v>
      </c>
      <c r="K21" s="23">
        <v>4</v>
      </c>
      <c r="L21">
        <f t="shared" si="1"/>
        <v>61.333333333333336</v>
      </c>
      <c r="M21">
        <f t="shared" si="2"/>
        <v>36.8</v>
      </c>
      <c r="N21" s="2">
        <f t="shared" si="4"/>
        <v>29.92</v>
      </c>
    </row>
    <row r="22" spans="1:14" ht="25.5" customHeight="1">
      <c r="A22" s="7">
        <v>20</v>
      </c>
      <c r="B22" s="37" t="s">
        <v>58</v>
      </c>
      <c r="C22" s="38" t="s">
        <v>59</v>
      </c>
      <c r="D22" s="27" t="s">
        <v>69</v>
      </c>
      <c r="E22" s="14">
        <v>10110001501</v>
      </c>
      <c r="F22" s="24">
        <v>182.5</v>
      </c>
      <c r="G22" s="23">
        <v>36.5</v>
      </c>
      <c r="H22" s="23">
        <v>70.6</v>
      </c>
      <c r="I22" s="43">
        <v>28.24</v>
      </c>
      <c r="J22" s="44">
        <f t="shared" si="5"/>
        <v>64.74</v>
      </c>
      <c r="K22" s="23">
        <v>5</v>
      </c>
      <c r="L22">
        <f t="shared" si="1"/>
        <v>60.833333333333336</v>
      </c>
      <c r="M22">
        <f t="shared" si="2"/>
        <v>36.5</v>
      </c>
      <c r="N22" s="2">
        <f t="shared" si="4"/>
        <v>28.24</v>
      </c>
    </row>
    <row r="23" spans="1:14" ht="25.5" customHeight="1">
      <c r="A23" s="7">
        <v>21</v>
      </c>
      <c r="B23" s="39" t="s">
        <v>60</v>
      </c>
      <c r="C23" s="40" t="s">
        <v>61</v>
      </c>
      <c r="D23" s="20" t="s">
        <v>68</v>
      </c>
      <c r="E23" s="19">
        <v>10110001501</v>
      </c>
      <c r="F23" s="25">
        <v>179</v>
      </c>
      <c r="G23" s="23">
        <v>35.8</v>
      </c>
      <c r="H23" s="23">
        <v>72.2</v>
      </c>
      <c r="I23" s="43">
        <v>28.880000000000003</v>
      </c>
      <c r="J23" s="44">
        <f t="shared" si="5"/>
        <v>64.68</v>
      </c>
      <c r="K23" s="23">
        <v>6</v>
      </c>
      <c r="L23">
        <f t="shared" si="1"/>
        <v>59.666666666666664</v>
      </c>
      <c r="M23">
        <f t="shared" si="2"/>
        <v>35.8</v>
      </c>
      <c r="N23" s="2">
        <f t="shared" si="4"/>
        <v>28.880000000000003</v>
      </c>
    </row>
  </sheetData>
  <sheetProtection/>
  <mergeCells count="1">
    <mergeCell ref="A1:K1"/>
  </mergeCells>
  <printOptions horizontalCentered="1"/>
  <pageMargins left="0.5118055555555555" right="0.5506944444444445" top="0.4722222222222222" bottom="0.51180555555555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4110</cp:lastModifiedBy>
  <cp:lastPrinted>2020-10-09T07:59:00Z</cp:lastPrinted>
  <dcterms:created xsi:type="dcterms:W3CDTF">2020-01-02T03:00:00Z</dcterms:created>
  <dcterms:modified xsi:type="dcterms:W3CDTF">2021-09-13T06:58:54Z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